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Adraku MS/"/>
    </mc:Choice>
  </mc:AlternateContent>
  <xr:revisionPtr revIDLastSave="240" documentId="13_ncr:1_{D5006FA9-4891-4BFE-8F79-0D22333ABE9D}" xr6:coauthVersionLast="47" xr6:coauthVersionMax="47" xr10:uidLastSave="{287111B4-2A29-43AF-860E-C8EDEE917DC8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4" i="11" l="1"/>
  <c r="E70" i="11" s="1"/>
  <c r="F69" i="11"/>
  <c r="F65" i="11" l="1"/>
  <c r="F64" i="11"/>
  <c r="F63" i="11"/>
  <c r="F60" i="11" l="1"/>
  <c r="F61" i="11"/>
  <c r="F62" i="11"/>
  <c r="F53" i="11" l="1"/>
  <c r="F54" i="11"/>
  <c r="F55" i="11"/>
  <c r="F56" i="11"/>
  <c r="F57" i="11"/>
  <c r="F58" i="11"/>
  <c r="F59" i="11"/>
  <c r="F68" i="11" l="1"/>
  <c r="F67" i="11"/>
  <c r="F52" i="11"/>
  <c r="F51" i="11"/>
  <c r="F50" i="11"/>
  <c r="F49" i="11"/>
  <c r="F48" i="11"/>
  <c r="F47" i="11"/>
  <c r="F46" i="11"/>
  <c r="F43" i="11"/>
  <c r="F42" i="11"/>
  <c r="F41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E71" i="11" l="1"/>
  <c r="E72" i="11" s="1"/>
</calcChain>
</file>

<file path=xl/sharedStrings.xml><?xml version="1.0" encoding="utf-8"?>
<sst xmlns="http://schemas.openxmlformats.org/spreadsheetml/2006/main" count="141" uniqueCount="96">
  <si>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</si>
  <si>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</si>
  <si>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</si>
  <si>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</si>
  <si>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</si>
  <si>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</si>
  <si>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</si>
  <si>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</si>
  <si>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</si>
  <si>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</si>
  <si>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</si>
  <si>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</si>
  <si>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</si>
  <si>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</si>
  <si>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</si>
  <si>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</si>
  <si>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</si>
  <si>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</si>
  <si>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</si>
  <si>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>Truupide ehitamine ja rekonstrueerimine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</si>
  <si>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</si>
  <si>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</si>
  <si>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</si>
  <si>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</si>
  <si>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</si>
  <si>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</si>
  <si>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</si>
  <si>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Koordinaatidega seotud teostusjoonise koostamine (RMK nõuete kohane ja digitaalne)</t>
  </si>
  <si>
    <t>ha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</si>
  <si>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</si>
  <si>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</si>
  <si>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</si>
  <si>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m²</t>
  </si>
  <si>
    <t>RK - rekonstrueeritava kuivenduskraavi kaeve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</si>
  <si>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</si>
  <si>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</si>
  <si>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</si>
  <si>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ET - ehitatava teekraavi kaeve</t>
  </si>
  <si>
    <t>Aluse ehitamine koos tihendamisega, sorteeritud kruus Positsioon nr. 4, (h=20cm) (+materjal ja vedu karjäärist)</t>
  </si>
  <si>
    <t>Katte ehitamine koos tihendamisega, purustatud kruus Positsioon nr. 6, (h=10cm) (+materjal ja vedu karjäärist)</t>
  </si>
  <si>
    <t>1 kompl.</t>
  </si>
  <si>
    <t>Liiklusmärgi 644 "Tee nimetus" komplekti (2tk) paigaldamine</t>
  </si>
  <si>
    <t>Liiklusmärgi 341 "Massipiirang" komplekti paigaldamine koos lisateatetahvliga 891b "Välja arvatud RMK loal" (suurusgrupp 2)</t>
  </si>
  <si>
    <t>Ehitustööde ajaks ajutise liikluse korraldamine ja liiklusmärkide paigaldus</t>
  </si>
  <si>
    <t>Ehitusjärgne teeäärte niitmine poomniidukiga (min 2+2m)</t>
  </si>
  <si>
    <t>Võsa, peenmetsa ja metsa raie, koondamine hunnikutesse ja kokkuvedu 700m</t>
  </si>
  <si>
    <t>Geotekstiili (Deklareeritud tõmbetugevus MD/CMD ≥20 kN/m, 5,0 m lai, mittekootud) paigaldamine tihendatud ja profileeritud tee-elemendi muldele</t>
  </si>
  <si>
    <t>Di=40 cm plasttruubi torustiku, tüüp 40PT, ehitamine (profileeritud plasttoru, SN8)</t>
  </si>
  <si>
    <t>Di=50 cm plasttruubi torustiku, tüüp 50PT, ehitamine (profileeritud plasttoru, SN8)</t>
  </si>
  <si>
    <t>Tee rajatiste mahamärkimine</t>
  </si>
  <si>
    <t>Katte ehitamine koos tihendamisega, sorteeritud kruus Positsioon nr. 4, (h=30cm) (+materjal ja vedu karjäärist)</t>
  </si>
  <si>
    <t>Geotekstiili (deklareeritud tõmbetugevus MD/CMD ≥20 kN/m, mitte kootud kangas, laiusega 5,0 m) paigaldamine tihendatud ja profileeritud muldkehale</t>
  </si>
  <si>
    <t>Lisa 1 - Hinnapakkumuse vorm hankes "Adraku maaparandussüsteemi ja Vaidra tee rekonstrueerimine"</t>
  </si>
  <si>
    <t>40,2 ha</t>
  </si>
  <si>
    <t>Adraku maaparandussüsteemi rekonstrueerimine</t>
  </si>
  <si>
    <t>Adraku maaparandussüsteemi rekonstrueerimine kokku</t>
  </si>
  <si>
    <t>Vaidra tee (0,383 km) rekonstrueerimine</t>
  </si>
  <si>
    <t>Vaidra tee (0,383 km) rekonstrueerimine kokku</t>
  </si>
  <si>
    <t>Kändude juurimine kraavitrassidelt</t>
  </si>
  <si>
    <t xml:space="preserve">ha </t>
  </si>
  <si>
    <t>Nõvade ja kraavide (EK, ET, N) mahamärkimine</t>
  </si>
  <si>
    <t>Voolutakistuste eemaldamine (1-1 Piilsi jõgi)</t>
  </si>
  <si>
    <t>Puude tükeldamine ja väljatõstmine voolusängist</t>
  </si>
  <si>
    <t>Koprapaisude likvideerimine 3 korda (1-1 Piilsi jõgi)</t>
  </si>
  <si>
    <t xml:space="preserve">Settebasseinide kaeve ja puhastamine </t>
  </si>
  <si>
    <t>Settebasseinide kaeve tasandamine</t>
  </si>
  <si>
    <t>Settebasseini kiviprisma ehitamine</t>
  </si>
  <si>
    <t xml:space="preserve">Kõikide kaevete tasandamine (60% kaevest) </t>
  </si>
  <si>
    <t>Ekspluatatsioonieelne sette eemaldamine ekskavaatoriga ja tasandamine (15% põhikaevest)</t>
  </si>
  <si>
    <t>Käsitsi kaevamine</t>
  </si>
  <si>
    <t xml:space="preserve"> m³</t>
  </si>
  <si>
    <t>Truupide ja veeviimarite mahamärkimine</t>
  </si>
  <si>
    <t>Di 300mm plasttruubi torustiku, tüüp 30-PT (gofreeritud,Sn8), a. 9m ehitamine koos otsakuteg (tüüpjoonis 1.7 2008a)</t>
  </si>
  <si>
    <r>
      <t>Sissevoolunõva kaeve veeviimarile 50m/25 m</t>
    </r>
    <r>
      <rPr>
        <vertAlign val="superscript"/>
        <sz val="8"/>
        <rFont val="Arial"/>
        <family val="2"/>
      </rPr>
      <t>3</t>
    </r>
  </si>
  <si>
    <t>Di=80 cm plasttruubi torustiku, tüüp 80PT, ehitamine (profileeritud plasttoru, SN8)</t>
  </si>
  <si>
    <t>Di=120 cm plasttruubi torustiku, tüüp 120PT, ehitamine (profileeritud plasttoru, SN8)</t>
  </si>
  <si>
    <t>d=40cm truubi mattotsakute ehitamine (MAO)</t>
  </si>
  <si>
    <t>truup</t>
  </si>
  <si>
    <t>d=50cm truubi mattotsakute ehitamine (MAO)</t>
  </si>
  <si>
    <t>d=80cm truubi kivisillutisotsakute ehitamine (KOK)</t>
  </si>
  <si>
    <t>d=120cm truubi kivisillutisotsakute ehitamine (KOK)</t>
  </si>
  <si>
    <t>Vanade truubitorude väljatõstmine</t>
  </si>
  <si>
    <t>Truupide tagasitäitmine juurdeveetava kruusliivaga ja tihendamine (+materjal ja vedu karjäärist)</t>
  </si>
  <si>
    <t>Vanade truubitorude ja otsakute koondamine 5-7 km ja utiliseerimine</t>
  </si>
  <si>
    <t xml:space="preserve"> t</t>
  </si>
  <si>
    <t>Tähispostide paigaldamine teealuste truupide juurde</t>
  </si>
  <si>
    <t>Liiklusmärgi 221 "Anna teed" komplekti paigaldamine koos eelteavitusmärgiga 221+811 (suurusgrupp 2)</t>
  </si>
  <si>
    <t>Tee parameetrite ja -elementide mahamärkimine (telg, servad, kraavi siseservad)</t>
  </si>
  <si>
    <r>
      <t>Olemasoleva teemulde töötlemine profiili 1,8 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/m (rek tee) koos tihendamisega</t>
    </r>
  </si>
  <si>
    <r>
      <t>Olemasoleva teemulde töötlemine profiili 0,7 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/m (uuendatav tee) koos tihendamisega</t>
    </r>
  </si>
  <si>
    <t>Teede T-kujulise tagasipööramise koha muldkeha ja katendi ehitamine koos tihendamisega s.h.</t>
  </si>
  <si>
    <t xml:space="preserve">Mulde ehitamine juurdeveetavast pinnasest filtr.m ≥0,5m/ööp. koos tihendamisega h=15sm (+materjal ja vedu karjäärist) </t>
  </si>
  <si>
    <t>Mahasõidukoha M3 muldkeha ja katendi ehitamine koos tihendamisega  (A=4,5m, L=10 m, R=10 m) s.h.</t>
  </si>
  <si>
    <r>
      <t>Kruusast teealuse ehitamine koos tihendamisega. Sorteeritud kruus Pos 4, H=20cm, L=4,8m, 1,02m</t>
    </r>
    <r>
      <rPr>
        <vertAlign val="superscript"/>
        <sz val="8"/>
        <color theme="1"/>
        <rFont val="Arial"/>
        <family val="2"/>
        <charset val="186"/>
      </rPr>
      <t>3</t>
    </r>
    <r>
      <rPr>
        <sz val="8"/>
        <color theme="1"/>
        <rFont val="Arial"/>
        <family val="2"/>
        <charset val="186"/>
      </rPr>
      <t>/m (+materjal ja vedu karjäärist)</t>
    </r>
  </si>
  <si>
    <r>
      <t>Kruusast teekatte ehitamine koos tihendamisega. Purustatud kruus Pos 6, H=10cm, L=4,5m, 0,47m</t>
    </r>
    <r>
      <rPr>
        <vertAlign val="superscript"/>
        <sz val="8"/>
        <color theme="1"/>
        <rFont val="Arial"/>
        <family val="2"/>
        <charset val="186"/>
      </rPr>
      <t>3</t>
    </r>
    <r>
      <rPr>
        <sz val="8"/>
        <color theme="1"/>
        <rFont val="Arial"/>
        <family val="2"/>
        <charset val="186"/>
      </rPr>
      <t>/m (+materjal ja vedu karjäärist)</t>
    </r>
  </si>
  <si>
    <t>Rööbaste ja aukude täide, Sorteeritud kruus Pos 4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</si>
</sst>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vertAlign val="superscript"/>
      <sz val="8"/>
      <color theme="1"/>
      <name val="Arial"/>
      <family val="2"/>
      <charset val="186"/>
    </font>
    <font>
      <sz val="8"/>
      <name val="Arial"/>
      <family val="2"/>
    </font>
    <font>
      <vertAlign val="superscript"/>
      <sz val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sz val="8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</cellStyleXfs>
  <cellXfs count="102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25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15" xfId="0" applyFont="1" applyBorder="1" applyAlignment="1">
      <alignment horizontal="center" vertical="center"/>
    </xf>
    <xf numFmtId="4" fontId="2" fillId="0" borderId="29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2" fontId="2" fillId="0" borderId="0" xfId="0" applyNumberFormat="1" applyFont="1" applyAlignment="1">
      <alignment vertical="center"/>
    </xf>
    <xf numFmtId="4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9" fillId="0" borderId="14" xfId="0" applyFont="1" applyBorder="1" applyAlignment="1">
      <alignment vertical="center" wrapText="1"/>
    </xf>
    <xf numFmtId="1" fontId="2" fillId="0" borderId="14" xfId="0" applyNumberFormat="1" applyFont="1" applyBorder="1" applyAlignment="1">
      <alignment horizontal="right" vertical="center" wrapText="1"/>
    </xf>
    <xf numFmtId="4" fontId="3" fillId="0" borderId="22" xfId="0" applyNumberFormat="1" applyFont="1" applyBorder="1" applyAlignment="1">
      <alignment horizontal="right" vertical="center" wrapText="1"/>
    </xf>
    <xf numFmtId="1" fontId="30" fillId="0" borderId="14" xfId="57" applyFont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4" fontId="3" fillId="0" borderId="23" xfId="0" applyNumberFormat="1" applyFont="1" applyBorder="1" applyAlignment="1">
      <alignment horizontal="right" vertical="center" wrapText="1"/>
    </xf>
    <xf numFmtId="0" fontId="2" fillId="0" borderId="38" xfId="0" applyFont="1" applyBorder="1" applyAlignment="1">
      <alignment horizontal="right" vertical="center"/>
    </xf>
    <xf numFmtId="0" fontId="29" fillId="0" borderId="38" xfId="42" applyFont="1" applyBorder="1" applyAlignment="1">
      <alignment horizontal="center" vertical="center"/>
    </xf>
    <xf numFmtId="0" fontId="2" fillId="0" borderId="38" xfId="42" applyFont="1" applyBorder="1" applyAlignment="1">
      <alignment horizontal="center" vertical="center"/>
    </xf>
    <xf numFmtId="1" fontId="2" fillId="0" borderId="14" xfId="59" applyFont="1" applyAlignment="1">
      <alignment horizontal="center" vertical="center"/>
    </xf>
    <xf numFmtId="0" fontId="30" fillId="0" borderId="14" xfId="0" applyFont="1" applyBorder="1" applyAlignment="1">
      <alignment horizontal="right" vertical="center" wrapText="1"/>
    </xf>
    <xf numFmtId="0" fontId="2" fillId="0" borderId="14" xfId="51" applyFont="1" applyBorder="1" applyAlignment="1">
      <alignment horizontal="left" vertical="center" wrapText="1"/>
    </xf>
    <xf numFmtId="0" fontId="29" fillId="0" borderId="14" xfId="0" applyFont="1" applyBorder="1" applyAlignment="1">
      <alignment horizontal="left" vertical="center" wrapText="1"/>
    </xf>
    <xf numFmtId="0" fontId="3" fillId="0" borderId="14" xfId="51" applyFont="1" applyBorder="1" applyAlignment="1">
      <alignment horizontal="left" vertical="center" wrapText="1"/>
    </xf>
    <xf numFmtId="1" fontId="2" fillId="0" borderId="14" xfId="59" applyFont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3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0" fontId="3" fillId="0" borderId="21" xfId="0" applyFont="1" applyBorder="1" applyAlignment="1">
      <alignment horizontal="right" vertical="center"/>
    </xf>
    <xf numFmtId="0" fontId="3" fillId="0" borderId="31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3" fillId="0" borderId="18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19" xfId="0" applyFont="1" applyBorder="1" applyAlignment="1">
      <alignment horizontal="right" vertical="center"/>
    </xf>
    <xf numFmtId="0" fontId="3" fillId="0" borderId="34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 wrapText="1"/>
    </xf>
    <xf numFmtId="0" fontId="3" fillId="0" borderId="28" xfId="0" applyFont="1" applyBorder="1" applyAlignment="1">
      <alignment horizontal="right" vertical="center" wrapText="1"/>
    </xf>
    <xf numFmtId="4" fontId="3" fillId="0" borderId="36" xfId="0" applyNumberFormat="1" applyFont="1" applyBorder="1" applyAlignment="1">
      <alignment horizontal="center" vertical="center" wrapText="1"/>
    </xf>
    <xf numFmtId="4" fontId="3" fillId="0" borderId="3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2" fillId="0" borderId="14" xfId="0" applyFont="1" applyBorder="1" applyAlignment="1">
      <alignment vertical="center"/>
    </xf>
    <xf numFmtId="0" fontId="32" fillId="0" borderId="14" xfId="0" applyFont="1" applyBorder="1" applyAlignment="1">
      <alignment horizontal="center" vertical="center"/>
    </xf>
    <xf numFmtId="2" fontId="32" fillId="0" borderId="14" xfId="0" applyNumberFormat="1" applyFont="1" applyBorder="1" applyAlignment="1">
      <alignment horizontal="right" vertical="center"/>
    </xf>
    <xf numFmtId="3" fontId="32" fillId="0" borderId="14" xfId="0" applyNumberFormat="1" applyFont="1" applyBorder="1" applyAlignment="1">
      <alignment horizontal="right" vertical="center"/>
    </xf>
    <xf numFmtId="1" fontId="32" fillId="0" borderId="14" xfId="0" applyNumberFormat="1" applyFont="1" applyBorder="1" applyAlignment="1">
      <alignment horizontal="right" vertical="center"/>
    </xf>
    <xf numFmtId="1" fontId="32" fillId="0" borderId="14" xfId="0" applyNumberFormat="1" applyFont="1" applyBorder="1" applyAlignment="1">
      <alignment vertical="center"/>
    </xf>
    <xf numFmtId="1" fontId="32" fillId="0" borderId="14" xfId="0" applyNumberFormat="1" applyFont="1" applyBorder="1" applyAlignment="1">
      <alignment horizontal="center" vertical="center"/>
    </xf>
    <xf numFmtId="1" fontId="32" fillId="0" borderId="14" xfId="0" applyNumberFormat="1" applyFont="1" applyBorder="1" applyAlignment="1">
      <alignment horizontal="left" vertical="center"/>
    </xf>
    <xf numFmtId="0" fontId="32" fillId="0" borderId="14" xfId="0" applyFont="1" applyBorder="1" applyAlignment="1">
      <alignment horizontal="left" vertical="center"/>
    </xf>
    <xf numFmtId="49" fontId="34" fillId="0" borderId="14" xfId="0" applyNumberFormat="1" applyFont="1" applyBorder="1" applyAlignment="1">
      <alignment horizontal="center" vertical="center"/>
    </xf>
    <xf numFmtId="0" fontId="32" fillId="0" borderId="14" xfId="0" applyFont="1" applyBorder="1" applyAlignment="1">
      <alignment vertical="center" wrapText="1"/>
    </xf>
    <xf numFmtId="1" fontId="32" fillId="0" borderId="14" xfId="0" applyNumberFormat="1" applyFont="1" applyBorder="1" applyAlignment="1">
      <alignment vertical="center" wrapText="1"/>
    </xf>
    <xf numFmtId="0" fontId="2" fillId="0" borderId="38" xfId="0" applyFont="1" applyBorder="1" applyAlignment="1">
      <alignment horizontal="left" vertical="center" wrapText="1"/>
    </xf>
    <xf numFmtId="1" fontId="34" fillId="0" borderId="14" xfId="0" applyNumberFormat="1" applyFont="1" applyBorder="1" applyAlignment="1">
      <alignment horizontal="right" vertical="center"/>
    </xf>
    <xf numFmtId="49" fontId="32" fillId="0" borderId="14" xfId="0" applyNumberFormat="1" applyFont="1" applyBorder="1" applyAlignment="1">
      <alignment horizontal="center" vertical="center"/>
    </xf>
    <xf numFmtId="3" fontId="34" fillId="0" borderId="14" xfId="0" applyNumberFormat="1" applyFont="1" applyBorder="1" applyAlignment="1">
      <alignment horizontal="right" vertical="center"/>
    </xf>
    <xf numFmtId="0" fontId="34" fillId="0" borderId="14" xfId="0" applyFont="1" applyBorder="1" applyAlignment="1">
      <alignment horizontal="center" vertical="center"/>
    </xf>
    <xf numFmtId="0" fontId="34" fillId="0" borderId="14" xfId="0" applyFont="1" applyBorder="1" applyAlignment="1">
      <alignment vertical="center" wrapText="1"/>
    </xf>
    <xf numFmtId="0" fontId="36" fillId="0" borderId="14" xfId="0" applyFont="1" applyBorder="1" applyAlignment="1">
      <alignment horizontal="left" vertical="center" wrapText="1"/>
    </xf>
  </cellXfs>
  <cellStyles count="7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85"/>
  <sheetViews>
    <sheetView tabSelected="1" workbookViewId="0">
      <selection activeCell="D23" sqref="D23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14" customFormat="1" ht="41.4" customHeight="1" x14ac:dyDescent="0.25">
      <c r="A1" s="47" t="s">
        <v>52</v>
      </c>
      <c r="B1" s="48"/>
      <c r="C1" s="48"/>
      <c r="D1" s="48"/>
      <c r="E1" s="48"/>
      <c r="F1" s="48"/>
    </row>
    <row r="2" spans="1:50" s="14" customFormat="1" ht="12.75" customHeight="1" x14ac:dyDescent="0.25">
      <c r="A2" s="3"/>
      <c r="B2" s="6"/>
      <c r="C2" s="3"/>
      <c r="D2" s="9"/>
      <c r="E2" s="7"/>
      <c r="F2" s="7"/>
    </row>
    <row r="3" spans="1:50" s="14" customFormat="1" ht="15" x14ac:dyDescent="0.25">
      <c r="A3" s="5" t="s">
        <v>16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49" t="s">
        <v>3</v>
      </c>
      <c r="B5" s="52" t="s">
        <v>1</v>
      </c>
      <c r="C5" s="52" t="s">
        <v>4</v>
      </c>
      <c r="D5" s="52" t="s">
        <v>5</v>
      </c>
      <c r="E5" s="55" t="s">
        <v>6</v>
      </c>
      <c r="F5" s="58" t="s">
        <v>7</v>
      </c>
    </row>
    <row r="6" spans="1:50" s="4" customFormat="1" ht="13.2" x14ac:dyDescent="0.25">
      <c r="A6" s="50"/>
      <c r="B6" s="53"/>
      <c r="C6" s="53"/>
      <c r="D6" s="53"/>
      <c r="E6" s="56"/>
      <c r="F6" s="59"/>
      <c r="G6" s="1"/>
      <c r="H6" s="1"/>
      <c r="I6" s="1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</row>
    <row r="7" spans="1:50" s="4" customFormat="1" ht="12.75" customHeight="1" thickBot="1" x14ac:dyDescent="0.3">
      <c r="A7" s="51"/>
      <c r="B7" s="54"/>
      <c r="C7" s="54"/>
      <c r="D7" s="10" t="s">
        <v>53</v>
      </c>
      <c r="E7" s="57"/>
      <c r="F7" s="60"/>
      <c r="G7" s="1"/>
      <c r="H7" s="1"/>
      <c r="I7" s="1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</row>
    <row r="8" spans="1:50" s="4" customFormat="1" ht="12.75" customHeight="1" x14ac:dyDescent="0.25">
      <c r="A8" s="41" t="s">
        <v>54</v>
      </c>
      <c r="B8" s="42"/>
      <c r="C8" s="42"/>
      <c r="D8" s="42"/>
      <c r="E8" s="42"/>
      <c r="F8" s="43"/>
      <c r="G8" s="1"/>
      <c r="H8" s="1"/>
      <c r="I8" s="1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</row>
    <row r="9" spans="1:50" s="4" customFormat="1" ht="12.75" customHeight="1" x14ac:dyDescent="0.25">
      <c r="A9" s="44" t="s">
        <v>18</v>
      </c>
      <c r="B9" s="45"/>
      <c r="C9" s="45"/>
      <c r="D9" s="45"/>
      <c r="E9" s="45"/>
      <c r="F9" s="46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</row>
    <row r="10" spans="1:50" s="4" customFormat="1" ht="10.8" customHeight="1" x14ac:dyDescent="0.25">
      <c r="A10" s="15">
        <v>1</v>
      </c>
      <c r="B10" s="40" t="s">
        <v>45</v>
      </c>
      <c r="C10" s="35" t="s">
        <v>13</v>
      </c>
      <c r="D10" s="23">
        <v>10</v>
      </c>
      <c r="E10" s="16"/>
      <c r="F10" s="17">
        <f t="shared" ref="F10:F19" si="0">SUM(D10*E10)</f>
        <v>0</v>
      </c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</row>
    <row r="11" spans="1:50" s="4" customFormat="1" ht="10.8" customHeight="1" x14ac:dyDescent="0.25">
      <c r="A11" s="15">
        <v>2</v>
      </c>
      <c r="B11" s="83" t="s">
        <v>58</v>
      </c>
      <c r="C11" s="84" t="s">
        <v>59</v>
      </c>
      <c r="D11" s="85">
        <v>2.82</v>
      </c>
      <c r="E11" s="16"/>
      <c r="F11" s="17">
        <f>SUM(D11*E11)</f>
        <v>0</v>
      </c>
      <c r="G11" s="14"/>
      <c r="H11" s="14"/>
      <c r="I11" s="18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</row>
    <row r="12" spans="1:50" s="4" customFormat="1" ht="10.8" customHeight="1" x14ac:dyDescent="0.25">
      <c r="A12" s="15">
        <v>3</v>
      </c>
      <c r="B12" s="83" t="s">
        <v>60</v>
      </c>
      <c r="C12" s="84" t="s">
        <v>15</v>
      </c>
      <c r="D12" s="86">
        <v>351</v>
      </c>
      <c r="E12" s="16"/>
      <c r="F12" s="17">
        <f t="shared" si="0"/>
        <v>0</v>
      </c>
      <c r="G12" s="14"/>
      <c r="H12" s="14"/>
      <c r="I12" s="18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</row>
    <row r="13" spans="1:50" s="4" customFormat="1" ht="10.8" customHeight="1" x14ac:dyDescent="0.25">
      <c r="A13" s="15">
        <v>4</v>
      </c>
      <c r="B13" s="83" t="s">
        <v>61</v>
      </c>
      <c r="C13" s="84" t="s">
        <v>15</v>
      </c>
      <c r="D13" s="87">
        <v>1060</v>
      </c>
      <c r="E13" s="16"/>
      <c r="F13" s="17">
        <f t="shared" si="0"/>
        <v>0</v>
      </c>
      <c r="G13" s="14"/>
      <c r="H13" s="14"/>
      <c r="I13" s="18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</row>
    <row r="14" spans="1:50" s="4" customFormat="1" ht="10.8" customHeight="1" x14ac:dyDescent="0.25">
      <c r="A14" s="15">
        <v>5</v>
      </c>
      <c r="B14" s="83" t="s">
        <v>62</v>
      </c>
      <c r="C14" s="84" t="s">
        <v>13</v>
      </c>
      <c r="D14" s="87">
        <v>5</v>
      </c>
      <c r="E14" s="16"/>
      <c r="F14" s="17">
        <f t="shared" si="0"/>
        <v>0</v>
      </c>
      <c r="G14" s="14"/>
      <c r="H14" s="14"/>
      <c r="I14" s="18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</row>
    <row r="15" spans="1:50" s="4" customFormat="1" ht="10.8" customHeight="1" x14ac:dyDescent="0.25">
      <c r="A15" s="15">
        <v>6</v>
      </c>
      <c r="B15" s="88" t="s">
        <v>63</v>
      </c>
      <c r="C15" s="89" t="s">
        <v>14</v>
      </c>
      <c r="D15" s="87">
        <v>4</v>
      </c>
      <c r="E15" s="16"/>
      <c r="F15" s="17">
        <f t="shared" si="0"/>
        <v>0</v>
      </c>
      <c r="G15" s="14"/>
      <c r="H15" s="14"/>
      <c r="I15" s="18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</row>
    <row r="16" spans="1:50" s="4" customFormat="1" ht="10.8" customHeight="1" x14ac:dyDescent="0.25">
      <c r="A16" s="15">
        <v>7</v>
      </c>
      <c r="B16" s="83" t="s">
        <v>64</v>
      </c>
      <c r="C16" s="84" t="s">
        <v>29</v>
      </c>
      <c r="D16" s="86">
        <v>3035</v>
      </c>
      <c r="E16" s="16"/>
      <c r="F16" s="17">
        <f t="shared" si="0"/>
        <v>0</v>
      </c>
      <c r="G16" s="14"/>
      <c r="H16" s="14"/>
      <c r="I16" s="18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</row>
    <row r="17" spans="1:50" s="4" customFormat="1" ht="10.8" customHeight="1" x14ac:dyDescent="0.25">
      <c r="A17" s="15">
        <v>8</v>
      </c>
      <c r="B17" s="83" t="s">
        <v>65</v>
      </c>
      <c r="C17" s="84" t="s">
        <v>29</v>
      </c>
      <c r="D17" s="86">
        <v>2264</v>
      </c>
      <c r="E17" s="16"/>
      <c r="F17" s="17">
        <f t="shared" si="0"/>
        <v>0</v>
      </c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</row>
    <row r="18" spans="1:50" s="4" customFormat="1" ht="10.8" customHeight="1" x14ac:dyDescent="0.25">
      <c r="A18" s="15">
        <v>9</v>
      </c>
      <c r="B18" s="90" t="s">
        <v>66</v>
      </c>
      <c r="C18" s="89" t="s">
        <v>14</v>
      </c>
      <c r="D18" s="87">
        <v>1</v>
      </c>
      <c r="E18" s="16"/>
      <c r="F18" s="17">
        <f t="shared" si="0"/>
        <v>0</v>
      </c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</row>
    <row r="19" spans="1:50" s="4" customFormat="1" ht="10.8" customHeight="1" x14ac:dyDescent="0.25">
      <c r="A19" s="15">
        <v>10</v>
      </c>
      <c r="B19" s="22" t="s">
        <v>37</v>
      </c>
      <c r="C19" s="84" t="s">
        <v>15</v>
      </c>
      <c r="D19" s="86">
        <v>351</v>
      </c>
      <c r="E19" s="16"/>
      <c r="F19" s="17">
        <f t="shared" si="0"/>
        <v>0</v>
      </c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</row>
    <row r="20" spans="1:50" s="4" customFormat="1" ht="10.8" customHeight="1" x14ac:dyDescent="0.25">
      <c r="A20" s="15">
        <v>11</v>
      </c>
      <c r="B20" s="91" t="s">
        <v>33</v>
      </c>
      <c r="C20" s="84" t="s">
        <v>15</v>
      </c>
      <c r="D20" s="86">
        <v>3918</v>
      </c>
      <c r="E20" s="16"/>
      <c r="F20" s="17">
        <f t="shared" ref="F20:F23" si="1">SUM(D20*E20)</f>
        <v>0</v>
      </c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</row>
    <row r="21" spans="1:50" s="4" customFormat="1" ht="10.8" customHeight="1" x14ac:dyDescent="0.25">
      <c r="A21" s="15">
        <v>12</v>
      </c>
      <c r="B21" s="83" t="s">
        <v>67</v>
      </c>
      <c r="C21" s="84" t="s">
        <v>15</v>
      </c>
      <c r="D21" s="86">
        <v>4269</v>
      </c>
      <c r="E21" s="16"/>
      <c r="F21" s="17">
        <f t="shared" si="1"/>
        <v>0</v>
      </c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</row>
    <row r="22" spans="1:50" s="4" customFormat="1" ht="21.6" customHeight="1" x14ac:dyDescent="0.25">
      <c r="A22" s="15">
        <v>13</v>
      </c>
      <c r="B22" s="22" t="s">
        <v>68</v>
      </c>
      <c r="C22" s="84" t="s">
        <v>15</v>
      </c>
      <c r="D22" s="86">
        <v>4269</v>
      </c>
      <c r="E22" s="16"/>
      <c r="F22" s="17">
        <f t="shared" si="1"/>
        <v>0</v>
      </c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</row>
    <row r="23" spans="1:50" s="4" customFormat="1" ht="10.8" customHeight="1" x14ac:dyDescent="0.25">
      <c r="A23" s="15">
        <v>14</v>
      </c>
      <c r="B23" s="90" t="s">
        <v>69</v>
      </c>
      <c r="C23" s="89" t="s">
        <v>70</v>
      </c>
      <c r="D23" s="87">
        <v>35</v>
      </c>
      <c r="E23" s="16"/>
      <c r="F23" s="17">
        <f t="shared" si="1"/>
        <v>0</v>
      </c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</row>
    <row r="24" spans="1:50" s="4" customFormat="1" ht="12.75" customHeight="1" x14ac:dyDescent="0.25">
      <c r="A24" s="44" t="s">
        <v>19</v>
      </c>
      <c r="B24" s="45"/>
      <c r="C24" s="45"/>
      <c r="D24" s="45"/>
      <c r="E24" s="45"/>
      <c r="F24" s="46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</row>
    <row r="25" spans="1:50" s="4" customFormat="1" ht="10.8" customHeight="1" x14ac:dyDescent="0.25">
      <c r="A25" s="15">
        <v>15</v>
      </c>
      <c r="B25" s="88" t="s">
        <v>71</v>
      </c>
      <c r="C25" s="89" t="s">
        <v>14</v>
      </c>
      <c r="D25" s="87">
        <v>24</v>
      </c>
      <c r="E25" s="19"/>
      <c r="F25" s="17">
        <f t="shared" ref="F25:F52" si="2">SUM(D25*E25)</f>
        <v>0</v>
      </c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</row>
    <row r="26" spans="1:50" s="4" customFormat="1" ht="21.6" customHeight="1" x14ac:dyDescent="0.25">
      <c r="A26" s="15">
        <v>16</v>
      </c>
      <c r="B26" s="22" t="s">
        <v>72</v>
      </c>
      <c r="C26" s="89" t="s">
        <v>14</v>
      </c>
      <c r="D26" s="87">
        <v>5</v>
      </c>
      <c r="E26" s="19"/>
      <c r="F26" s="17">
        <f t="shared" si="2"/>
        <v>0</v>
      </c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</row>
    <row r="27" spans="1:50" s="4" customFormat="1" ht="10.8" customHeight="1" x14ac:dyDescent="0.25">
      <c r="A27" s="15">
        <v>17</v>
      </c>
      <c r="B27" s="83" t="s">
        <v>73</v>
      </c>
      <c r="C27" s="84" t="s">
        <v>29</v>
      </c>
      <c r="D27" s="87">
        <v>125</v>
      </c>
      <c r="E27" s="19"/>
      <c r="F27" s="17">
        <f t="shared" si="2"/>
        <v>0</v>
      </c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</row>
    <row r="28" spans="1:50" s="4" customFormat="1" ht="10.8" customHeight="1" x14ac:dyDescent="0.25">
      <c r="A28" s="15">
        <v>18</v>
      </c>
      <c r="B28" s="88" t="s">
        <v>47</v>
      </c>
      <c r="C28" s="89" t="s">
        <v>15</v>
      </c>
      <c r="D28" s="87">
        <v>146</v>
      </c>
      <c r="E28" s="19"/>
      <c r="F28" s="17">
        <f t="shared" si="2"/>
        <v>0</v>
      </c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</row>
    <row r="29" spans="1:50" s="4" customFormat="1" ht="10.8" customHeight="1" x14ac:dyDescent="0.25">
      <c r="A29" s="15">
        <v>19</v>
      </c>
      <c r="B29" s="88" t="s">
        <v>48</v>
      </c>
      <c r="C29" s="89" t="s">
        <v>15</v>
      </c>
      <c r="D29" s="87">
        <v>30</v>
      </c>
      <c r="E29" s="19"/>
      <c r="F29" s="17">
        <f t="shared" si="2"/>
        <v>0</v>
      </c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</row>
    <row r="30" spans="1:50" s="4" customFormat="1" ht="10.8" customHeight="1" x14ac:dyDescent="0.25">
      <c r="A30" s="15">
        <v>20</v>
      </c>
      <c r="B30" s="88" t="s">
        <v>74</v>
      </c>
      <c r="C30" s="89" t="s">
        <v>15</v>
      </c>
      <c r="D30" s="87">
        <v>20</v>
      </c>
      <c r="E30" s="19"/>
      <c r="F30" s="17">
        <f t="shared" si="2"/>
        <v>0</v>
      </c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</row>
    <row r="31" spans="1:50" s="4" customFormat="1" ht="21.6" customHeight="1" x14ac:dyDescent="0.25">
      <c r="A31" s="15">
        <v>21</v>
      </c>
      <c r="B31" s="94" t="s">
        <v>75</v>
      </c>
      <c r="C31" s="89" t="s">
        <v>15</v>
      </c>
      <c r="D31" s="87">
        <v>14</v>
      </c>
      <c r="E31" s="19"/>
      <c r="F31" s="17">
        <f t="shared" si="2"/>
        <v>0</v>
      </c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</row>
    <row r="32" spans="1:50" s="4" customFormat="1" ht="10.8" customHeight="1" x14ac:dyDescent="0.25">
      <c r="A32" s="15">
        <v>22</v>
      </c>
      <c r="B32" s="88" t="s">
        <v>76</v>
      </c>
      <c r="C32" s="89" t="s">
        <v>77</v>
      </c>
      <c r="D32" s="87">
        <v>14</v>
      </c>
      <c r="E32" s="19"/>
      <c r="F32" s="17">
        <f t="shared" si="2"/>
        <v>0</v>
      </c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</row>
    <row r="33" spans="1:50" s="4" customFormat="1" ht="10.8" customHeight="1" x14ac:dyDescent="0.25">
      <c r="A33" s="15">
        <v>23</v>
      </c>
      <c r="B33" s="88" t="s">
        <v>78</v>
      </c>
      <c r="C33" s="89" t="s">
        <v>77</v>
      </c>
      <c r="D33" s="87">
        <v>3</v>
      </c>
      <c r="E33" s="19"/>
      <c r="F33" s="17">
        <f t="shared" si="2"/>
        <v>0</v>
      </c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</row>
    <row r="34" spans="1:50" s="4" customFormat="1" ht="10.8" customHeight="1" x14ac:dyDescent="0.25">
      <c r="A34" s="15">
        <v>24</v>
      </c>
      <c r="B34" s="88" t="s">
        <v>79</v>
      </c>
      <c r="C34" s="89" t="s">
        <v>77</v>
      </c>
      <c r="D34" s="87">
        <v>2</v>
      </c>
      <c r="E34" s="19"/>
      <c r="F34" s="17">
        <f t="shared" si="2"/>
        <v>0</v>
      </c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</row>
    <row r="35" spans="1:50" s="4" customFormat="1" ht="10.8" customHeight="1" x14ac:dyDescent="0.25">
      <c r="A35" s="15">
        <v>25</v>
      </c>
      <c r="B35" s="88" t="s">
        <v>80</v>
      </c>
      <c r="C35" s="89" t="s">
        <v>77</v>
      </c>
      <c r="D35" s="87">
        <v>1</v>
      </c>
      <c r="E35" s="19"/>
      <c r="F35" s="17">
        <f t="shared" si="2"/>
        <v>0</v>
      </c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</row>
    <row r="36" spans="1:50" s="4" customFormat="1" ht="10.8" customHeight="1" x14ac:dyDescent="0.25">
      <c r="A36" s="15">
        <v>26</v>
      </c>
      <c r="B36" s="88" t="s">
        <v>81</v>
      </c>
      <c r="C36" s="89" t="s">
        <v>15</v>
      </c>
      <c r="D36" s="87">
        <v>7</v>
      </c>
      <c r="E36" s="19"/>
      <c r="F36" s="17">
        <f t="shared" si="2"/>
        <v>0</v>
      </c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</row>
    <row r="37" spans="1:50" s="4" customFormat="1" ht="21.6" customHeight="1" x14ac:dyDescent="0.25">
      <c r="A37" s="15">
        <v>27</v>
      </c>
      <c r="B37" s="93" t="s">
        <v>82</v>
      </c>
      <c r="C37" s="84" t="s">
        <v>29</v>
      </c>
      <c r="D37" s="87">
        <v>81</v>
      </c>
      <c r="E37" s="19"/>
      <c r="F37" s="17">
        <f t="shared" si="2"/>
        <v>0</v>
      </c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</row>
    <row r="38" spans="1:50" s="4" customFormat="1" ht="10.8" customHeight="1" x14ac:dyDescent="0.25">
      <c r="A38" s="15">
        <v>28</v>
      </c>
      <c r="B38" s="88" t="s">
        <v>83</v>
      </c>
      <c r="C38" s="89" t="s">
        <v>84</v>
      </c>
      <c r="D38" s="85">
        <v>2.0299999999999998</v>
      </c>
      <c r="E38" s="19"/>
      <c r="F38" s="17">
        <f t="shared" si="2"/>
        <v>0</v>
      </c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</row>
    <row r="39" spans="1:50" s="4" customFormat="1" ht="10.8" customHeight="1" x14ac:dyDescent="0.25">
      <c r="A39" s="15">
        <v>29</v>
      </c>
      <c r="B39" s="83" t="s">
        <v>85</v>
      </c>
      <c r="C39" s="92" t="s">
        <v>14</v>
      </c>
      <c r="D39" s="87">
        <v>6</v>
      </c>
      <c r="E39" s="19"/>
      <c r="F39" s="17">
        <f t="shared" si="2"/>
        <v>0</v>
      </c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</row>
    <row r="40" spans="1:50" s="4" customFormat="1" ht="12.6" customHeight="1" x14ac:dyDescent="0.25">
      <c r="A40" s="44" t="s">
        <v>23</v>
      </c>
      <c r="B40" s="45"/>
      <c r="C40" s="45"/>
      <c r="D40" s="45"/>
      <c r="E40" s="45"/>
      <c r="F40" s="46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</row>
    <row r="41" spans="1:50" s="4" customFormat="1" ht="10.8" customHeight="1" x14ac:dyDescent="0.25">
      <c r="A41" s="15">
        <v>30</v>
      </c>
      <c r="B41" s="22" t="s">
        <v>24</v>
      </c>
      <c r="C41" s="20" t="s">
        <v>14</v>
      </c>
      <c r="D41" s="23">
        <v>1</v>
      </c>
      <c r="E41" s="13"/>
      <c r="F41" s="17">
        <f t="shared" ref="F41:F43" si="3">SUM(D41*E41)</f>
        <v>0</v>
      </c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</row>
    <row r="42" spans="1:50" s="4" customFormat="1" ht="21.6" customHeight="1" x14ac:dyDescent="0.25">
      <c r="A42" s="15">
        <v>31</v>
      </c>
      <c r="B42" s="22" t="s">
        <v>27</v>
      </c>
      <c r="C42" s="20" t="s">
        <v>14</v>
      </c>
      <c r="D42" s="23">
        <v>1</v>
      </c>
      <c r="E42" s="13"/>
      <c r="F42" s="17">
        <f t="shared" si="3"/>
        <v>0</v>
      </c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</row>
    <row r="43" spans="1:50" s="4" customFormat="1" ht="32.4" customHeight="1" x14ac:dyDescent="0.25">
      <c r="A43" s="15">
        <v>32</v>
      </c>
      <c r="B43" s="22" t="s">
        <v>25</v>
      </c>
      <c r="C43" s="20" t="s">
        <v>26</v>
      </c>
      <c r="D43" s="23">
        <v>1</v>
      </c>
      <c r="E43" s="13"/>
      <c r="F43" s="17">
        <f t="shared" si="3"/>
        <v>0</v>
      </c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</row>
    <row r="44" spans="1:50" s="4" customFormat="1" ht="12.6" customHeight="1" x14ac:dyDescent="0.25">
      <c r="A44" s="69" t="s">
        <v>55</v>
      </c>
      <c r="B44" s="70"/>
      <c r="C44" s="70"/>
      <c r="D44" s="70"/>
      <c r="E44" s="71"/>
      <c r="F44" s="24">
        <f>SUM(F10:F43)</f>
        <v>0</v>
      </c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</row>
    <row r="45" spans="1:50" s="4" customFormat="1" ht="12.6" customHeight="1" x14ac:dyDescent="0.25">
      <c r="A45" s="72" t="s">
        <v>56</v>
      </c>
      <c r="B45" s="73"/>
      <c r="C45" s="73"/>
      <c r="D45" s="73"/>
      <c r="E45" s="73"/>
      <c r="F45" s="7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</row>
    <row r="46" spans="1:50" s="4" customFormat="1" ht="10.8" customHeight="1" x14ac:dyDescent="0.25">
      <c r="A46" s="15">
        <v>33</v>
      </c>
      <c r="B46" s="93" t="s">
        <v>87</v>
      </c>
      <c r="C46" s="92" t="s">
        <v>15</v>
      </c>
      <c r="D46" s="96">
        <v>388</v>
      </c>
      <c r="E46" s="19"/>
      <c r="F46" s="17">
        <f t="shared" si="2"/>
        <v>0</v>
      </c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</row>
    <row r="47" spans="1:50" s="4" customFormat="1" ht="10.8" customHeight="1" x14ac:dyDescent="0.25">
      <c r="A47" s="15">
        <v>34</v>
      </c>
      <c r="B47" s="93" t="s">
        <v>49</v>
      </c>
      <c r="C47" s="97" t="s">
        <v>14</v>
      </c>
      <c r="D47" s="96">
        <v>4</v>
      </c>
      <c r="E47" s="19"/>
      <c r="F47" s="17">
        <f t="shared" si="2"/>
        <v>0</v>
      </c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</row>
    <row r="48" spans="1:50" s="4" customFormat="1" ht="10.8" customHeight="1" x14ac:dyDescent="0.25">
      <c r="A48" s="15">
        <v>35</v>
      </c>
      <c r="B48" s="93" t="s">
        <v>95</v>
      </c>
      <c r="C48" s="97" t="s">
        <v>29</v>
      </c>
      <c r="D48" s="96">
        <v>32</v>
      </c>
      <c r="E48" s="19"/>
      <c r="F48" s="17">
        <f t="shared" si="2"/>
        <v>0</v>
      </c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</row>
    <row r="49" spans="1:50" s="4" customFormat="1" ht="10.8" customHeight="1" x14ac:dyDescent="0.25">
      <c r="A49" s="15">
        <v>36</v>
      </c>
      <c r="B49" s="100" t="s">
        <v>88</v>
      </c>
      <c r="C49" s="97" t="s">
        <v>29</v>
      </c>
      <c r="D49" s="96">
        <v>585</v>
      </c>
      <c r="E49" s="19"/>
      <c r="F49" s="17">
        <f t="shared" si="2"/>
        <v>0</v>
      </c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</row>
    <row r="50" spans="1:50" s="4" customFormat="1" ht="21.6" customHeight="1" x14ac:dyDescent="0.25">
      <c r="A50" s="15">
        <v>37</v>
      </c>
      <c r="B50" s="100" t="s">
        <v>89</v>
      </c>
      <c r="C50" s="97" t="s">
        <v>29</v>
      </c>
      <c r="D50" s="96">
        <v>44</v>
      </c>
      <c r="E50" s="19"/>
      <c r="F50" s="17">
        <f t="shared" si="2"/>
        <v>0</v>
      </c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</row>
    <row r="51" spans="1:50" s="4" customFormat="1" ht="21.6" customHeight="1" x14ac:dyDescent="0.25">
      <c r="A51" s="15">
        <v>38</v>
      </c>
      <c r="B51" s="37" t="s">
        <v>51</v>
      </c>
      <c r="C51" s="97" t="s">
        <v>32</v>
      </c>
      <c r="D51" s="98">
        <v>1658</v>
      </c>
      <c r="E51" s="19"/>
      <c r="F51" s="17">
        <f t="shared" si="2"/>
        <v>0</v>
      </c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</row>
    <row r="52" spans="1:50" s="4" customFormat="1" ht="21.6" customHeight="1" x14ac:dyDescent="0.25">
      <c r="A52" s="15">
        <v>39</v>
      </c>
      <c r="B52" s="38" t="s">
        <v>93</v>
      </c>
      <c r="C52" s="97" t="s">
        <v>29</v>
      </c>
      <c r="D52" s="98">
        <v>332</v>
      </c>
      <c r="E52" s="19"/>
      <c r="F52" s="17">
        <f t="shared" si="2"/>
        <v>0</v>
      </c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</row>
    <row r="53" spans="1:50" s="4" customFormat="1" ht="21.6" customHeight="1" x14ac:dyDescent="0.25">
      <c r="A53" s="15">
        <v>40</v>
      </c>
      <c r="B53" s="38" t="s">
        <v>94</v>
      </c>
      <c r="C53" s="97" t="s">
        <v>29</v>
      </c>
      <c r="D53" s="98">
        <v>182</v>
      </c>
      <c r="E53" s="19"/>
      <c r="F53" s="17">
        <f t="shared" ref="F53:F59" si="4">SUM(D53*E53)</f>
        <v>0</v>
      </c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</row>
    <row r="54" spans="1:50" s="4" customFormat="1" ht="21.6" customHeight="1" x14ac:dyDescent="0.25">
      <c r="A54" s="15">
        <v>41</v>
      </c>
      <c r="B54" s="39" t="s">
        <v>90</v>
      </c>
      <c r="C54" s="99" t="s">
        <v>14</v>
      </c>
      <c r="D54" s="98">
        <v>1</v>
      </c>
      <c r="E54" s="19"/>
      <c r="F54" s="17">
        <f t="shared" si="4"/>
        <v>0</v>
      </c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</row>
    <row r="55" spans="1:50" s="4" customFormat="1" ht="21.6" customHeight="1" x14ac:dyDescent="0.25">
      <c r="A55" s="15">
        <v>42</v>
      </c>
      <c r="B55" s="36" t="s">
        <v>39</v>
      </c>
      <c r="C55" s="97" t="s">
        <v>29</v>
      </c>
      <c r="D55" s="98">
        <v>72</v>
      </c>
      <c r="E55" s="19"/>
      <c r="F55" s="17">
        <f t="shared" si="4"/>
        <v>0</v>
      </c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</row>
    <row r="56" spans="1:50" s="4" customFormat="1" ht="21.6" customHeight="1" x14ac:dyDescent="0.25">
      <c r="A56" s="15">
        <v>43</v>
      </c>
      <c r="B56" s="36" t="s">
        <v>38</v>
      </c>
      <c r="C56" s="97" t="s">
        <v>29</v>
      </c>
      <c r="D56" s="98">
        <v>144</v>
      </c>
      <c r="E56" s="19"/>
      <c r="F56" s="17">
        <f t="shared" si="4"/>
        <v>0</v>
      </c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</row>
    <row r="57" spans="1:50" s="4" customFormat="1" ht="21.6" customHeight="1" x14ac:dyDescent="0.25">
      <c r="A57" s="15">
        <v>44</v>
      </c>
      <c r="B57" s="36" t="s">
        <v>91</v>
      </c>
      <c r="C57" s="97" t="s">
        <v>29</v>
      </c>
      <c r="D57" s="98">
        <v>170</v>
      </c>
      <c r="E57" s="19"/>
      <c r="F57" s="17">
        <f t="shared" si="4"/>
        <v>0</v>
      </c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</row>
    <row r="58" spans="1:50" s="4" customFormat="1" ht="21.6" customHeight="1" x14ac:dyDescent="0.25">
      <c r="A58" s="15">
        <v>45</v>
      </c>
      <c r="B58" s="25" t="s">
        <v>46</v>
      </c>
      <c r="C58" s="97" t="s">
        <v>32</v>
      </c>
      <c r="D58" s="98">
        <v>850</v>
      </c>
      <c r="E58" s="19"/>
      <c r="F58" s="17">
        <f t="shared" si="4"/>
        <v>0</v>
      </c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</row>
    <row r="59" spans="1:50" s="4" customFormat="1" ht="21.6" customHeight="1" x14ac:dyDescent="0.25">
      <c r="A59" s="15">
        <v>46</v>
      </c>
      <c r="B59" s="101" t="s">
        <v>92</v>
      </c>
      <c r="C59" s="99" t="s">
        <v>14</v>
      </c>
      <c r="D59" s="98">
        <v>3</v>
      </c>
      <c r="E59" s="19"/>
      <c r="F59" s="17">
        <f t="shared" si="4"/>
        <v>0</v>
      </c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</row>
    <row r="60" spans="1:50" s="4" customFormat="1" ht="21.6" customHeight="1" x14ac:dyDescent="0.25">
      <c r="A60" s="15">
        <v>47</v>
      </c>
      <c r="B60" s="36" t="s">
        <v>50</v>
      </c>
      <c r="C60" s="97" t="s">
        <v>29</v>
      </c>
      <c r="D60" s="98">
        <v>90</v>
      </c>
      <c r="E60" s="19"/>
      <c r="F60" s="17">
        <f t="shared" ref="F60:F62" si="5">SUM(D60*E60)</f>
        <v>0</v>
      </c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</row>
    <row r="61" spans="1:50" s="4" customFormat="1" ht="21.6" customHeight="1" x14ac:dyDescent="0.25">
      <c r="A61" s="15">
        <v>48</v>
      </c>
      <c r="B61" s="25" t="s">
        <v>46</v>
      </c>
      <c r="C61" s="97" t="s">
        <v>32</v>
      </c>
      <c r="D61" s="98">
        <v>429</v>
      </c>
      <c r="E61" s="19"/>
      <c r="F61" s="17">
        <f t="shared" si="5"/>
        <v>0</v>
      </c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</row>
    <row r="62" spans="1:50" s="4" customFormat="1" ht="21.6" customHeight="1" x14ac:dyDescent="0.25">
      <c r="A62" s="15">
        <v>49</v>
      </c>
      <c r="B62" s="36" t="s">
        <v>91</v>
      </c>
      <c r="C62" s="97" t="s">
        <v>29</v>
      </c>
      <c r="D62" s="98">
        <v>45</v>
      </c>
      <c r="E62" s="19"/>
      <c r="F62" s="17">
        <f t="shared" si="5"/>
        <v>0</v>
      </c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</row>
    <row r="63" spans="1:50" s="4" customFormat="1" ht="21.6" customHeight="1" x14ac:dyDescent="0.25">
      <c r="A63" s="15">
        <v>50</v>
      </c>
      <c r="B63" s="95" t="s">
        <v>86</v>
      </c>
      <c r="C63" s="33" t="s">
        <v>40</v>
      </c>
      <c r="D63" s="32">
        <v>1</v>
      </c>
      <c r="E63" s="19"/>
      <c r="F63" s="17">
        <f>SUM(D63*E63)</f>
        <v>0</v>
      </c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</row>
    <row r="64" spans="1:50" s="4" customFormat="1" ht="10.8" customHeight="1" x14ac:dyDescent="0.25">
      <c r="A64" s="15">
        <v>51</v>
      </c>
      <c r="B64" s="95" t="s">
        <v>41</v>
      </c>
      <c r="C64" s="34" t="s">
        <v>40</v>
      </c>
      <c r="D64" s="32">
        <v>1</v>
      </c>
      <c r="E64" s="19"/>
      <c r="F64" s="17">
        <f>SUM(D64*E64)</f>
        <v>0</v>
      </c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</row>
    <row r="65" spans="1:194" s="4" customFormat="1" ht="21.6" customHeight="1" x14ac:dyDescent="0.25">
      <c r="A65" s="15">
        <v>52</v>
      </c>
      <c r="B65" s="95" t="s">
        <v>42</v>
      </c>
      <c r="C65" s="34" t="s">
        <v>40</v>
      </c>
      <c r="D65" s="32">
        <v>1</v>
      </c>
      <c r="E65" s="19"/>
      <c r="F65" s="17">
        <f>SUM(D65*E65)</f>
        <v>0</v>
      </c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</row>
    <row r="66" spans="1:194" s="27" customFormat="1" ht="12.6" customHeight="1" x14ac:dyDescent="0.25">
      <c r="A66" s="44" t="s">
        <v>23</v>
      </c>
      <c r="B66" s="45"/>
      <c r="C66" s="45"/>
      <c r="D66" s="45"/>
      <c r="E66" s="45"/>
      <c r="F66" s="46"/>
      <c r="G66" s="26"/>
      <c r="H66" s="26"/>
      <c r="I66" s="26"/>
      <c r="J66" s="26"/>
    </row>
    <row r="67" spans="1:194" s="27" customFormat="1" ht="10.8" customHeight="1" x14ac:dyDescent="0.25">
      <c r="A67" s="15">
        <v>53</v>
      </c>
      <c r="B67" s="21" t="s">
        <v>43</v>
      </c>
      <c r="C67" s="12" t="s">
        <v>26</v>
      </c>
      <c r="D67" s="28">
        <v>1</v>
      </c>
      <c r="E67" s="29"/>
      <c r="F67" s="17">
        <f t="shared" ref="F67:F68" si="6">SUM(D67*E67)</f>
        <v>0</v>
      </c>
      <c r="G67" s="26"/>
      <c r="H67" s="26"/>
      <c r="I67" s="26"/>
      <c r="J67" s="26"/>
    </row>
    <row r="68" spans="1:194" s="27" customFormat="1" ht="10.8" customHeight="1" x14ac:dyDescent="0.25">
      <c r="A68" s="15">
        <v>54</v>
      </c>
      <c r="B68" s="21" t="s">
        <v>44</v>
      </c>
      <c r="C68" s="12" t="s">
        <v>28</v>
      </c>
      <c r="D68" s="30">
        <v>0.15</v>
      </c>
      <c r="E68" s="29"/>
      <c r="F68" s="17">
        <f t="shared" si="6"/>
        <v>0</v>
      </c>
      <c r="G68" s="26"/>
      <c r="H68" s="26"/>
      <c r="I68" s="26"/>
      <c r="J68" s="26"/>
    </row>
    <row r="69" spans="1:194" s="4" customFormat="1" ht="12.6" customHeight="1" thickBot="1" x14ac:dyDescent="0.3">
      <c r="A69" s="75" t="s">
        <v>57</v>
      </c>
      <c r="B69" s="76"/>
      <c r="C69" s="76"/>
      <c r="D69" s="76"/>
      <c r="E69" s="77"/>
      <c r="F69" s="31">
        <f>SUM(F46:F68)</f>
        <v>0</v>
      </c>
      <c r="G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</row>
    <row r="70" spans="1:194" s="14" customFormat="1" ht="15" customHeight="1" x14ac:dyDescent="0.25">
      <c r="A70" s="8"/>
      <c r="B70" s="6"/>
      <c r="C70" s="78" t="s">
        <v>2</v>
      </c>
      <c r="D70" s="79"/>
      <c r="E70" s="80">
        <f>F69+F44</f>
        <v>0</v>
      </c>
      <c r="F70" s="81"/>
    </row>
    <row r="71" spans="1:194" s="14" customFormat="1" ht="15" customHeight="1" x14ac:dyDescent="0.25">
      <c r="A71" s="8"/>
      <c r="B71" s="6"/>
      <c r="C71" s="61" t="s">
        <v>8</v>
      </c>
      <c r="D71" s="62"/>
      <c r="E71" s="63">
        <f>E70*0.2</f>
        <v>0</v>
      </c>
      <c r="F71" s="64"/>
    </row>
    <row r="72" spans="1:194" s="14" customFormat="1" ht="15" customHeight="1" thickBot="1" x14ac:dyDescent="0.3">
      <c r="A72" s="11"/>
      <c r="B72" s="6"/>
      <c r="C72" s="65" t="s">
        <v>0</v>
      </c>
      <c r="D72" s="66"/>
      <c r="E72" s="67">
        <f>E70+E71</f>
        <v>0</v>
      </c>
      <c r="F72" s="68"/>
    </row>
    <row r="73" spans="1:194" s="14" customFormat="1" ht="12.75" customHeight="1" x14ac:dyDescent="0.25">
      <c r="A73" s="82" t="s">
        <v>9</v>
      </c>
      <c r="B73" s="82"/>
      <c r="C73" s="82"/>
      <c r="D73" s="82"/>
      <c r="E73" s="82"/>
      <c r="F73" s="82"/>
    </row>
    <row r="74" spans="1:194" s="14" customFormat="1" ht="12.75" customHeight="1" x14ac:dyDescent="0.25">
      <c r="A74" s="82" t="s">
        <v>10</v>
      </c>
      <c r="B74" s="82"/>
      <c r="C74" s="82"/>
      <c r="D74" s="82"/>
      <c r="E74" s="82"/>
      <c r="F74" s="82"/>
    </row>
    <row r="75" spans="1:194" s="14" customFormat="1" ht="12.75" customHeight="1" x14ac:dyDescent="0.25">
      <c r="A75" s="82" t="s">
        <v>11</v>
      </c>
      <c r="B75" s="82"/>
      <c r="C75" s="82"/>
      <c r="D75" s="82"/>
      <c r="E75" s="82"/>
      <c r="F75" s="82"/>
    </row>
    <row r="76" spans="1:194" s="14" customFormat="1" ht="12.75" customHeight="1" x14ac:dyDescent="0.25">
      <c r="A76" s="3"/>
      <c r="B76" s="82" t="s">
        <v>12</v>
      </c>
      <c r="C76" s="82"/>
      <c r="D76" s="82"/>
      <c r="E76" s="82"/>
      <c r="F76" s="82"/>
    </row>
    <row r="77" spans="1:194" s="14" customFormat="1" ht="12.75" customHeight="1" x14ac:dyDescent="0.25">
      <c r="A77" s="82" t="s">
        <v>34</v>
      </c>
      <c r="B77" s="82"/>
      <c r="C77" s="82"/>
      <c r="D77" s="82"/>
      <c r="E77" s="82"/>
      <c r="F77" s="82"/>
    </row>
    <row r="78" spans="1:194" s="14" customFormat="1" ht="12.75" customHeight="1" x14ac:dyDescent="0.25">
      <c r="A78" s="82" t="s">
        <v>21</v>
      </c>
      <c r="B78" s="82"/>
      <c r="C78" s="82"/>
      <c r="D78" s="82"/>
      <c r="E78" s="82"/>
      <c r="F78" s="82"/>
    </row>
    <row r="79" spans="1:194" s="14" customFormat="1" ht="12.75" customHeight="1" x14ac:dyDescent="0.25">
      <c r="A79" s="82" t="s">
        <v>20</v>
      </c>
      <c r="B79" s="82"/>
      <c r="C79" s="82"/>
      <c r="D79" s="82"/>
      <c r="E79" s="82"/>
      <c r="F79" s="82"/>
    </row>
    <row r="80" spans="1:194" s="14" customFormat="1" ht="12.75" customHeight="1" x14ac:dyDescent="0.25">
      <c r="A80" s="3"/>
      <c r="B80" s="82" t="s">
        <v>17</v>
      </c>
      <c r="C80" s="82"/>
      <c r="D80" s="82"/>
      <c r="E80" s="82"/>
      <c r="F80" s="8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2"/>
      <c r="GB80" s="2"/>
      <c r="GC80" s="2"/>
      <c r="GD80" s="2"/>
      <c r="GE80" s="2"/>
      <c r="GF80" s="2"/>
      <c r="GG80" s="2"/>
      <c r="GH80" s="2"/>
      <c r="GI80" s="2"/>
      <c r="GJ80" s="2"/>
      <c r="GK80" s="2"/>
      <c r="GL80" s="2"/>
    </row>
    <row r="81" spans="1:198" s="14" customFormat="1" ht="12.75" customHeight="1" x14ac:dyDescent="0.25">
      <c r="A81" s="82" t="s">
        <v>35</v>
      </c>
      <c r="B81" s="82"/>
      <c r="C81" s="82"/>
      <c r="D81" s="82"/>
      <c r="E81" s="82"/>
      <c r="F81" s="8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  <c r="GE81" s="2"/>
      <c r="GF81" s="2"/>
      <c r="GG81" s="2"/>
      <c r="GH81" s="2"/>
      <c r="GI81" s="2"/>
      <c r="GJ81" s="2"/>
      <c r="GK81" s="2"/>
      <c r="GL81" s="2"/>
    </row>
    <row r="82" spans="1:198" s="14" customFormat="1" ht="12.75" customHeight="1" x14ac:dyDescent="0.25">
      <c r="A82" s="3"/>
      <c r="B82" s="82" t="s">
        <v>36</v>
      </c>
      <c r="C82" s="82"/>
      <c r="D82" s="82"/>
      <c r="E82" s="82"/>
      <c r="F82" s="8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  <c r="EW82" s="2"/>
      <c r="EX82" s="2"/>
      <c r="EY82" s="2"/>
      <c r="EZ82" s="2"/>
      <c r="FA82" s="2"/>
      <c r="FB82" s="2"/>
      <c r="FC82" s="2"/>
      <c r="FD82" s="2"/>
      <c r="FE82" s="2"/>
      <c r="FF82" s="2"/>
      <c r="FG82" s="2"/>
      <c r="FH82" s="2"/>
      <c r="FI82" s="2"/>
      <c r="FJ82" s="2"/>
      <c r="FK82" s="2"/>
      <c r="FL82" s="2"/>
      <c r="FM82" s="2"/>
      <c r="FN82" s="2"/>
      <c r="FO82" s="2"/>
      <c r="FP82" s="2"/>
      <c r="FQ82" s="2"/>
      <c r="FR82" s="2"/>
      <c r="FS82" s="2"/>
      <c r="FT82" s="2"/>
      <c r="FU82" s="2"/>
      <c r="FV82" s="2"/>
      <c r="FW82" s="2"/>
      <c r="FX82" s="2"/>
      <c r="FY82" s="2"/>
      <c r="FZ82" s="2"/>
      <c r="GA82" s="2"/>
      <c r="GB82" s="2"/>
      <c r="GC82" s="2"/>
      <c r="GD82" s="2"/>
      <c r="GE82" s="2"/>
      <c r="GF82" s="2"/>
      <c r="GG82" s="2"/>
      <c r="GH82" s="2"/>
      <c r="GI82" s="2"/>
      <c r="GJ82" s="2"/>
      <c r="GK82" s="2"/>
      <c r="GL82" s="2"/>
    </row>
    <row r="83" spans="1:198" s="14" customFormat="1" x14ac:dyDescent="0.25">
      <c r="A83" s="82" t="s">
        <v>22</v>
      </c>
      <c r="B83" s="82"/>
      <c r="C83" s="82"/>
      <c r="D83" s="82"/>
      <c r="E83" s="82"/>
      <c r="F83" s="82"/>
    </row>
    <row r="84" spans="1:198" s="14" customFormat="1" x14ac:dyDescent="0.25">
      <c r="A84" s="3"/>
      <c r="B84" s="82" t="s">
        <v>30</v>
      </c>
      <c r="C84" s="82"/>
      <c r="D84" s="82"/>
      <c r="E84" s="82"/>
      <c r="F84" s="8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  <c r="EX84" s="2"/>
      <c r="EY84" s="2"/>
      <c r="EZ84" s="2"/>
      <c r="FA84" s="2"/>
      <c r="FB84" s="2"/>
      <c r="FC84" s="2"/>
      <c r="FD84" s="2"/>
      <c r="FE84" s="2"/>
      <c r="FF84" s="2"/>
      <c r="FG84" s="2"/>
      <c r="FH84" s="2"/>
      <c r="FI84" s="2"/>
      <c r="FJ84" s="2"/>
      <c r="FK84" s="2"/>
      <c r="FL84" s="2"/>
      <c r="FM84" s="2"/>
      <c r="FN84" s="2"/>
      <c r="FO84" s="2"/>
      <c r="FP84" s="2"/>
      <c r="FQ84" s="2"/>
      <c r="FR84" s="2"/>
      <c r="FS84" s="2"/>
      <c r="FT84" s="2"/>
      <c r="FU84" s="2"/>
      <c r="FV84" s="2"/>
      <c r="FW84" s="2"/>
      <c r="FX84" s="2"/>
      <c r="FY84" s="2"/>
      <c r="FZ84" s="2"/>
      <c r="GA84" s="2"/>
      <c r="GB84" s="2"/>
      <c r="GC84" s="2"/>
      <c r="GD84" s="2"/>
      <c r="GE84" s="2"/>
      <c r="GF84" s="2"/>
      <c r="GG84" s="2"/>
      <c r="GH84" s="2"/>
      <c r="GI84" s="2"/>
      <c r="GJ84" s="2"/>
      <c r="GK84" s="2"/>
      <c r="GL84" s="2"/>
      <c r="GM84" s="2"/>
      <c r="GN84" s="2"/>
      <c r="GO84" s="2"/>
      <c r="GP84" s="2"/>
    </row>
    <row r="85" spans="1:198" s="14" customFormat="1" x14ac:dyDescent="0.25">
      <c r="A85" s="3"/>
      <c r="B85" s="82" t="s">
        <v>31</v>
      </c>
      <c r="C85" s="82"/>
      <c r="D85" s="82"/>
      <c r="E85" s="82"/>
      <c r="F85" s="82"/>
    </row>
  </sheetData>
  <mergeCells count="34">
    <mergeCell ref="A75:F75"/>
    <mergeCell ref="A74:F74"/>
    <mergeCell ref="A73:F73"/>
    <mergeCell ref="B80:F80"/>
    <mergeCell ref="A79:F79"/>
    <mergeCell ref="A78:F78"/>
    <mergeCell ref="A77:F77"/>
    <mergeCell ref="B76:F76"/>
    <mergeCell ref="B85:F85"/>
    <mergeCell ref="B84:F84"/>
    <mergeCell ref="A83:F83"/>
    <mergeCell ref="B82:F82"/>
    <mergeCell ref="A81:F81"/>
    <mergeCell ref="C71:D71"/>
    <mergeCell ref="E71:F71"/>
    <mergeCell ref="C72:D72"/>
    <mergeCell ref="E72:F72"/>
    <mergeCell ref="A44:E44"/>
    <mergeCell ref="A45:F45"/>
    <mergeCell ref="A66:F66"/>
    <mergeCell ref="A69:E69"/>
    <mergeCell ref="C70:D70"/>
    <mergeCell ref="E70:F70"/>
    <mergeCell ref="A8:F8"/>
    <mergeCell ref="A9:F9"/>
    <mergeCell ref="A24:F24"/>
    <mergeCell ref="A40:F40"/>
    <mergeCell ref="A1:F1"/>
    <mergeCell ref="A5:A7"/>
    <mergeCell ref="B5:B7"/>
    <mergeCell ref="C5:C7"/>
    <mergeCell ref="D5:D6"/>
    <mergeCell ref="E5:E7"/>
    <mergeCell ref="F5:F7"/>
  </mergeCells>
  <phoneticPr fontId="2" type="noConversion"/>
  <conditionalFormatting sqref="A24">
    <cfRule type="cellIs" dxfId="12" priority="45" stopIfTrue="1" operator="equal">
      <formula>0</formula>
    </cfRule>
  </conditionalFormatting>
  <conditionalFormatting sqref="A40">
    <cfRule type="cellIs" dxfId="11" priority="44" stopIfTrue="1" operator="equal">
      <formula>0</formula>
    </cfRule>
  </conditionalFormatting>
  <conditionalFormatting sqref="A66">
    <cfRule type="cellIs" dxfId="10" priority="43" stopIfTrue="1" operator="equal">
      <formula>0</formula>
    </cfRule>
  </conditionalFormatting>
  <conditionalFormatting sqref="D14 B16:D18 C19:D19 C22:D22 B20:D21 B23:D23 B11:D12 B13:C15">
    <cfRule type="cellIs" dxfId="5" priority="4" stopIfTrue="1" operator="equal">
      <formula>0</formula>
    </cfRule>
  </conditionalFormatting>
  <conditionalFormatting sqref="C26:D26 B25:D25 B27:D39">
    <cfRule type="cellIs" dxfId="4" priority="3" stopIfTrue="1" operator="equal">
      <formula>0</formula>
    </cfRule>
  </conditionalFormatting>
  <conditionalFormatting sqref="D60:D62 D55:D58 D46:D53">
    <cfRule type="cellIs" dxfId="1" priority="2" stopIfTrue="1" operator="equal">
      <formula>0</formula>
    </cfRule>
  </conditionalFormatting>
  <conditionalFormatting sqref="D54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2023-02-23T08:49:48Z</dcterms:modified>
</cp:coreProperties>
</file>